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annagardner/Desktop/"/>
    </mc:Choice>
  </mc:AlternateContent>
  <xr:revisionPtr revIDLastSave="0" documentId="8_{B8FDB9B3-764A-AE47-B3A5-FD93AD55916B}" xr6:coauthVersionLast="36" xr6:coauthVersionMax="36" xr10:uidLastSave="{00000000-0000-0000-0000-000000000000}"/>
  <bookViews>
    <workbookView xWindow="0" yWindow="460" windowWidth="15960" windowHeight="16340" xr2:uid="{00000000-000D-0000-FFFF-FFFF00000000}"/>
  </bookViews>
  <sheets>
    <sheet name="Summary - Table 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2" i="1" l="1"/>
  <c r="B122" i="1"/>
  <c r="F121" i="1"/>
  <c r="F123" i="1" s="1"/>
  <c r="B121" i="1"/>
  <c r="B123" i="1" s="1"/>
  <c r="B118" i="1"/>
  <c r="F117" i="1"/>
  <c r="F118" i="1" s="1"/>
  <c r="B117" i="1"/>
  <c r="F116" i="1"/>
  <c r="B116" i="1"/>
  <c r="F112" i="1"/>
  <c r="B112" i="1"/>
  <c r="B113" i="1" s="1"/>
  <c r="F111" i="1"/>
  <c r="F113" i="1" s="1"/>
  <c r="B111" i="1"/>
  <c r="F107" i="1"/>
  <c r="B107" i="1"/>
  <c r="F106" i="1"/>
  <c r="F108" i="1" s="1"/>
  <c r="B106" i="1"/>
  <c r="B108" i="1" s="1"/>
  <c r="F103" i="1"/>
  <c r="B103" i="1"/>
  <c r="F99" i="1"/>
  <c r="B99" i="1"/>
  <c r="F98" i="1"/>
  <c r="F100" i="1" s="1"/>
  <c r="B98" i="1"/>
  <c r="B100" i="1" s="1"/>
  <c r="F95" i="1"/>
  <c r="F94" i="1"/>
  <c r="B94" i="1"/>
  <c r="F93" i="1"/>
  <c r="B93" i="1"/>
  <c r="B95" i="1" s="1"/>
  <c r="B90" i="1"/>
  <c r="F89" i="1"/>
  <c r="F90" i="1" s="1"/>
  <c r="B89" i="1"/>
  <c r="F88" i="1"/>
  <c r="B88" i="1"/>
  <c r="F85" i="1"/>
  <c r="B85" i="1"/>
  <c r="B82" i="1"/>
  <c r="F81" i="1"/>
  <c r="F82" i="1" s="1"/>
  <c r="B81" i="1"/>
  <c r="F80" i="1"/>
  <c r="B80" i="1"/>
  <c r="F76" i="1"/>
  <c r="B76" i="1"/>
  <c r="B77" i="1" s="1"/>
  <c r="F75" i="1"/>
  <c r="F77" i="1" s="1"/>
  <c r="B75" i="1"/>
  <c r="B67" i="1"/>
  <c r="D64" i="1"/>
  <c r="F59" i="1"/>
  <c r="F67" i="1" s="1"/>
  <c r="D59" i="1"/>
  <c r="B59" i="1"/>
  <c r="D35" i="1"/>
  <c r="D27" i="1"/>
  <c r="F19" i="1"/>
  <c r="D19" i="1"/>
  <c r="D69" i="1" s="1"/>
  <c r="B19" i="1"/>
  <c r="B69" i="1" s="1"/>
  <c r="F69" i="1" l="1"/>
</calcChain>
</file>

<file path=xl/sharedStrings.xml><?xml version="1.0" encoding="utf-8"?>
<sst xmlns="http://schemas.openxmlformats.org/spreadsheetml/2006/main" count="113" uniqueCount="69">
  <si>
    <t>CROW ISLAND PTO</t>
  </si>
  <si>
    <t>Proposed 2018/2019 Budget</t>
  </si>
  <si>
    <t>as of 5/15/2018</t>
  </si>
  <si>
    <t>Proposed Budget</t>
  </si>
  <si>
    <t>2017/2018 Actual</t>
  </si>
  <si>
    <t>2017/2018 Budget</t>
  </si>
  <si>
    <t>REVENUE</t>
  </si>
  <si>
    <t>Book Fair</t>
  </si>
  <si>
    <t>Directories</t>
  </si>
  <si>
    <t>Escrip Rebates</t>
  </si>
  <si>
    <t>Fourth Grade Graduation</t>
  </si>
  <si>
    <t>Grand Foods</t>
  </si>
  <si>
    <t>Hot Lunch</t>
  </si>
  <si>
    <t>PTO Donations (Infosnap)</t>
  </si>
  <si>
    <t>Parent Teacher Party</t>
  </si>
  <si>
    <t>Runathon</t>
  </si>
  <si>
    <t>Spiritwear/Magnets</t>
  </si>
  <si>
    <t>Teacher/Staff Gift Fund</t>
  </si>
  <si>
    <t>Other</t>
  </si>
  <si>
    <t>Total Revenue</t>
  </si>
  <si>
    <t>EXPENSES</t>
  </si>
  <si>
    <t>Bank Charges</t>
  </si>
  <si>
    <t>Bike Safety</t>
  </si>
  <si>
    <t>Cardboard Challenge</t>
  </si>
  <si>
    <t>Class Historian</t>
  </si>
  <si>
    <t>Community Outreach</t>
  </si>
  <si>
    <t xml:space="preserve">Directories </t>
  </si>
  <si>
    <t>Diversity/Peace Power</t>
  </si>
  <si>
    <t>Environmental</t>
  </si>
  <si>
    <t>Family Math Night</t>
  </si>
  <si>
    <t>Field Day</t>
  </si>
  <si>
    <t>Fourth Grade Book Club</t>
  </si>
  <si>
    <t>Gifts to Personnel - YE</t>
  </si>
  <si>
    <t>Gifts to Personnel-Anniv/Ret</t>
  </si>
  <si>
    <t>Girls on the Run</t>
  </si>
  <si>
    <t>Immigration Day</t>
  </si>
  <si>
    <t>Indoor Recess</t>
  </si>
  <si>
    <t>Grounds</t>
  </si>
  <si>
    <t>MLK Day of Service</t>
  </si>
  <si>
    <t>New Family Mentoring</t>
  </si>
  <si>
    <t>Picture Day</t>
  </si>
  <si>
    <t>Pioneer Room</t>
  </si>
  <si>
    <t>Professional Development</t>
  </si>
  <si>
    <t>PTO Administrative Expenses</t>
  </si>
  <si>
    <t>PTO Donations to Central PTO</t>
  </si>
  <si>
    <t>School Supplies</t>
  </si>
  <si>
    <t>Spring Staff Luncheon</t>
  </si>
  <si>
    <t>*2017 Actual Cost</t>
  </si>
  <si>
    <t>Spring Picnic</t>
  </si>
  <si>
    <t>*$4,704.01 in 2017</t>
  </si>
  <si>
    <t>Staff Appreciation General</t>
  </si>
  <si>
    <t>Staff Appreciation Week</t>
  </si>
  <si>
    <t>Staff Coffee</t>
  </si>
  <si>
    <t xml:space="preserve">     Total Staff Appreciation</t>
  </si>
  <si>
    <t>*$4,269.86 in 2016/2017</t>
  </si>
  <si>
    <t>Strings Program</t>
  </si>
  <si>
    <t>Teacher/Staff Gift Fund Disbursement</t>
  </si>
  <si>
    <t>Walk to School</t>
  </si>
  <si>
    <t>Website Hosting/Design</t>
  </si>
  <si>
    <t>Wish List</t>
  </si>
  <si>
    <t>*</t>
  </si>
  <si>
    <t>*Due to district for 2017/2018</t>
  </si>
  <si>
    <t>Other Expense</t>
  </si>
  <si>
    <t>Total Expenses</t>
  </si>
  <si>
    <t>TOTAL NET INCOME</t>
  </si>
  <si>
    <t>REVENUE GENERATING ACTIVITIES</t>
  </si>
  <si>
    <t>Income</t>
  </si>
  <si>
    <t>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</si>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</sst>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#,##0.00&quot; &quot;;\(#,##0.00\)"/>
    <numFmt numFmtId="165" formatCode="&quot; &quot;&quot;$&quot;* #,##0.00&quot; &quot;;&quot; &quot;&quot;$&quot;* \(#,##0.00&quot;) &quot;;&quot; &quot;&quot;$&quot;* &quot;-&quot;??"/>
    <numFmt numFmtId="166" formatCode="&quot;$&quot;#,##0.00"/>
    <numFmt numFmtId="167" formatCode="_-&quot;$&quot;* #,##0.00_-;_-&quot;$&quot;* \(#,##0.00\)_-;_-&quot;$&quot;* &quot;-&quot;??;_-@_-"/>
  </numFmts>
  <fonts count="10">
    <font>
      <sz val="12"/>
      <color indexed="8"/>
      <name val="Verdana"/>
    </font>
    <font>
      <sz val="12"/>
      <color indexed="8"/>
      <name val="Helvetica"/>
      <family val="2"/>
    </font>
    <font>
      <sz val="10"/>
      <color indexed="8"/>
      <name val="Arial"/>
      <family val="2"/>
    </font>
    <font>
      <b/>
      <sz val="12"/>
      <color indexed="8"/>
      <name val="Tipo de letra del sistema Fina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System Font Regular"/>
    </font>
    <font>
      <b/>
      <u/>
      <sz val="12"/>
      <color indexed="8"/>
      <name val="Helvetica"/>
      <family val="2"/>
    </font>
    <font>
      <b/>
      <u/>
      <sz val="12"/>
      <color indexed="8"/>
      <name val="Tipo de letra del sistema Fina"/>
    </font>
    <font>
      <sz val="8"/>
      <color indexed="8"/>
      <name val="System Font Regula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9">
    <xf numFmtId="0" fontId="0" fillId="0" borderId="0" xfId="0" applyFont="1" applyAlignment="1">
      <alignment vertical="top" wrapText="1"/>
    </xf>
    <xf numFmtId="0" fontId="2" fillId="0" borderId="0" xfId="0" applyNumberFormat="1" applyFont="1" applyAlignment="1"/>
    <xf numFmtId="0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/>
    <xf numFmtId="1" fontId="1" fillId="0" borderId="1" xfId="0" applyNumberFormat="1" applyFont="1" applyBorder="1" applyAlignment="1"/>
    <xf numFmtId="0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/>
    <xf numFmtId="0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/>
    <xf numFmtId="166" fontId="1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2" xfId="0" applyNumberFormat="1" applyFont="1" applyBorder="1" applyAlignment="1"/>
    <xf numFmtId="1" fontId="6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/>
    <xf numFmtId="1" fontId="6" fillId="0" borderId="1" xfId="0" applyNumberFormat="1" applyFont="1" applyBorder="1" applyAlignment="1"/>
    <xf numFmtId="164" fontId="3" fillId="0" borderId="1" xfId="0" applyNumberFormat="1" applyFont="1" applyBorder="1" applyAlignment="1"/>
    <xf numFmtId="165" fontId="6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/>
    <xf numFmtId="165" fontId="6" fillId="0" borderId="2" xfId="0" applyNumberFormat="1" applyFont="1" applyBorder="1" applyAlignment="1"/>
    <xf numFmtId="167" fontId="3" fillId="0" borderId="2" xfId="0" applyNumberFormat="1" applyFont="1" applyBorder="1" applyAlignment="1"/>
    <xf numFmtId="7" fontId="7" fillId="0" borderId="1" xfId="0" applyNumberFormat="1" applyFont="1" applyBorder="1" applyAlignment="1"/>
    <xf numFmtId="165" fontId="3" fillId="0" borderId="2" xfId="0" applyNumberFormat="1" applyFont="1" applyBorder="1" applyAlignment="1"/>
    <xf numFmtId="1" fontId="3" fillId="0" borderId="1" xfId="0" applyNumberFormat="1" applyFont="1" applyBorder="1" applyAlignment="1">
      <alignment wrapText="1"/>
    </xf>
    <xf numFmtId="165" fontId="3" fillId="0" borderId="3" xfId="0" applyNumberFormat="1" applyFont="1" applyBorder="1" applyAlignment="1"/>
    <xf numFmtId="164" fontId="2" fillId="0" borderId="1" xfId="0" applyNumberFormat="1" applyFont="1" applyBorder="1" applyAlignment="1"/>
    <xf numFmtId="0" fontId="8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/>
    <xf numFmtId="1" fontId="8" fillId="0" borderId="1" xfId="0" applyNumberFormat="1" applyFont="1" applyBorder="1" applyAlignment="1">
      <alignment wrapText="1"/>
    </xf>
    <xf numFmtId="165" fontId="6" fillId="0" borderId="3" xfId="0" applyNumberFormat="1" applyFont="1" applyBorder="1" applyAlignment="1"/>
    <xf numFmtId="1" fontId="9" fillId="0" borderId="1" xfId="0" applyNumberFormat="1" applyFont="1" applyBorder="1" applyAlignment="1">
      <alignment wrapText="1"/>
    </xf>
    <xf numFmtId="1" fontId="9" fillId="0" borderId="1" xfId="0" applyNumberFormat="1" applyFont="1" applyBorder="1" applyAlignment="1"/>
    <xf numFmtId="1" fontId="8" fillId="0" borderId="1" xfId="0" applyNumberFormat="1" applyFont="1" applyBorder="1" applyAlignment="1"/>
    <xf numFmtId="1" fontId="9" fillId="0" borderId="1" xfId="0" applyNumberFormat="1" applyFont="1" applyBorder="1" applyAlignment="1">
      <alignment vertical="top" wrapText="1"/>
    </xf>
    <xf numFmtId="1" fontId="9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0"/>
  <sheetViews>
    <sheetView showGridLines="0" tabSelected="1" workbookViewId="0"/>
  </sheetViews>
  <sheetFormatPr baseColWidth="10" defaultColWidth="9.625" defaultRowHeight="20" customHeight="1"/>
  <cols>
    <col min="1" max="1" width="34.625" style="1" customWidth="1"/>
    <col min="2" max="2" width="11.875" style="1" customWidth="1"/>
    <col min="3" max="3" width="2.125" style="1" customWidth="1"/>
    <col min="4" max="4" width="12.75" style="1" customWidth="1"/>
    <col min="5" max="5" width="2.125" style="1" customWidth="1"/>
    <col min="6" max="6" width="13" style="1" customWidth="1"/>
    <col min="7" max="7" width="16.875" style="1" customWidth="1"/>
    <col min="8" max="256" width="9.625" style="1" customWidth="1"/>
  </cols>
  <sheetData>
    <row r="1" spans="1:7" ht="15" customHeight="1">
      <c r="A1" s="2" t="s">
        <v>0</v>
      </c>
      <c r="B1" s="3"/>
      <c r="C1" s="4"/>
      <c r="D1" s="5"/>
      <c r="E1" s="4"/>
      <c r="F1" s="3"/>
      <c r="G1" s="4"/>
    </row>
    <row r="2" spans="1:7" ht="15" customHeight="1">
      <c r="A2" s="2" t="s">
        <v>1</v>
      </c>
      <c r="B2" s="3"/>
      <c r="C2" s="4"/>
      <c r="D2" s="5"/>
      <c r="E2" s="4"/>
      <c r="F2" s="3"/>
      <c r="G2" s="4"/>
    </row>
    <row r="3" spans="1:7" ht="15" customHeight="1">
      <c r="A3" s="6" t="s">
        <v>2</v>
      </c>
      <c r="B3" s="7"/>
      <c r="C3" s="4"/>
      <c r="D3" s="5"/>
      <c r="E3" s="4"/>
      <c r="F3" s="7"/>
      <c r="G3" s="4"/>
    </row>
    <row r="4" spans="1:7" ht="15" customHeight="1">
      <c r="A4" s="8"/>
      <c r="B4" s="9" t="s">
        <v>3</v>
      </c>
      <c r="C4" s="4"/>
      <c r="D4" s="10" t="s">
        <v>4</v>
      </c>
      <c r="E4" s="4"/>
      <c r="F4" s="9" t="s">
        <v>5</v>
      </c>
      <c r="G4" s="4"/>
    </row>
    <row r="5" spans="1:7" ht="15" customHeight="1">
      <c r="A5" s="6" t="s">
        <v>6</v>
      </c>
      <c r="B5" s="11"/>
      <c r="C5" s="4"/>
      <c r="D5" s="5"/>
      <c r="E5" s="4"/>
      <c r="F5" s="11"/>
      <c r="G5" s="4"/>
    </row>
    <row r="6" spans="1:7" ht="15" customHeight="1">
      <c r="A6" s="12" t="s">
        <v>7</v>
      </c>
      <c r="B6" s="13">
        <v>3000</v>
      </c>
      <c r="C6" s="4"/>
      <c r="D6" s="14">
        <v>3294.57</v>
      </c>
      <c r="E6" s="4"/>
      <c r="F6" s="13">
        <v>3000</v>
      </c>
      <c r="G6" s="4"/>
    </row>
    <row r="7" spans="1:7" ht="15" customHeight="1">
      <c r="A7" s="12" t="s">
        <v>8</v>
      </c>
      <c r="B7" s="15">
        <v>1000</v>
      </c>
      <c r="C7" s="4"/>
      <c r="D7" s="14">
        <v>1305.81</v>
      </c>
      <c r="E7" s="4"/>
      <c r="F7" s="15">
        <v>750</v>
      </c>
      <c r="G7" s="4"/>
    </row>
    <row r="8" spans="1:7" ht="15" customHeight="1">
      <c r="A8" s="12" t="s">
        <v>9</v>
      </c>
      <c r="B8" s="15">
        <v>0</v>
      </c>
      <c r="C8" s="4"/>
      <c r="D8" s="14">
        <v>55.67</v>
      </c>
      <c r="E8" s="4"/>
      <c r="F8" s="15">
        <v>0</v>
      </c>
      <c r="G8" s="4"/>
    </row>
    <row r="9" spans="1:7" ht="15" customHeight="1">
      <c r="A9" s="12" t="s">
        <v>10</v>
      </c>
      <c r="B9" s="15">
        <v>3400</v>
      </c>
      <c r="C9" s="4"/>
      <c r="D9" s="14">
        <v>3729.43</v>
      </c>
      <c r="E9" s="4"/>
      <c r="F9" s="15">
        <v>3400</v>
      </c>
      <c r="G9" s="4"/>
    </row>
    <row r="10" spans="1:7" ht="15" customHeight="1">
      <c r="A10" s="12" t="s">
        <v>11</v>
      </c>
      <c r="B10" s="15">
        <v>7000</v>
      </c>
      <c r="C10" s="4"/>
      <c r="D10" s="14">
        <v>6470.36</v>
      </c>
      <c r="E10" s="4"/>
      <c r="F10" s="15">
        <v>7000</v>
      </c>
      <c r="G10" s="4"/>
    </row>
    <row r="11" spans="1:7" ht="15" customHeight="1">
      <c r="A11" s="12" t="s">
        <v>12</v>
      </c>
      <c r="B11" s="15">
        <v>10000</v>
      </c>
      <c r="C11" s="4"/>
      <c r="D11" s="14">
        <v>8902.75</v>
      </c>
      <c r="E11" s="4"/>
      <c r="F11" s="15">
        <v>11000</v>
      </c>
      <c r="G11" s="4"/>
    </row>
    <row r="12" spans="1:7" ht="15" customHeight="1">
      <c r="A12" s="12" t="s">
        <v>13</v>
      </c>
      <c r="B12" s="15">
        <v>2600</v>
      </c>
      <c r="C12" s="4"/>
      <c r="D12" s="14">
        <v>2828.44</v>
      </c>
      <c r="E12" s="4"/>
      <c r="F12" s="15">
        <v>2500</v>
      </c>
      <c r="G12" s="4"/>
    </row>
    <row r="13" spans="1:7" ht="15" customHeight="1">
      <c r="A13" s="12" t="s">
        <v>14</v>
      </c>
      <c r="B13" s="15">
        <v>14000</v>
      </c>
      <c r="C13" s="4"/>
      <c r="D13" s="14">
        <v>13913.75</v>
      </c>
      <c r="E13" s="4"/>
      <c r="F13" s="15">
        <v>25000</v>
      </c>
      <c r="G13" s="4"/>
    </row>
    <row r="14" spans="1:7" ht="15" customHeight="1">
      <c r="A14" s="12" t="s">
        <v>15</v>
      </c>
      <c r="B14" s="15">
        <v>12500</v>
      </c>
      <c r="C14" s="4"/>
      <c r="D14" s="14">
        <v>15485.33</v>
      </c>
      <c r="E14" s="4"/>
      <c r="F14" s="15">
        <v>10000</v>
      </c>
      <c r="G14" s="4"/>
    </row>
    <row r="15" spans="1:7" ht="15" customHeight="1">
      <c r="A15" s="12" t="s">
        <v>16</v>
      </c>
      <c r="B15" s="15">
        <v>1000</v>
      </c>
      <c r="C15" s="4"/>
      <c r="D15" s="14">
        <v>950.75</v>
      </c>
      <c r="E15" s="4"/>
      <c r="F15" s="15">
        <v>1000</v>
      </c>
      <c r="G15" s="4"/>
    </row>
    <row r="16" spans="1:7" ht="15" customHeight="1">
      <c r="A16" s="12" t="s">
        <v>17</v>
      </c>
      <c r="B16" s="15">
        <v>13000</v>
      </c>
      <c r="C16" s="4"/>
      <c r="D16" s="14">
        <v>12650.4</v>
      </c>
      <c r="E16" s="4"/>
      <c r="F16" s="15">
        <v>13500</v>
      </c>
      <c r="G16" s="4"/>
    </row>
    <row r="17" spans="1:7" ht="15" customHeight="1">
      <c r="A17" s="12" t="s">
        <v>18</v>
      </c>
      <c r="B17" s="16">
        <v>0</v>
      </c>
      <c r="C17" s="4"/>
      <c r="D17" s="14">
        <v>0</v>
      </c>
      <c r="E17" s="4"/>
      <c r="F17" s="16">
        <v>0</v>
      </c>
      <c r="G17" s="4"/>
    </row>
    <row r="18" spans="1:7" ht="15" customHeight="1">
      <c r="A18" s="17"/>
      <c r="B18" s="18"/>
      <c r="C18" s="4"/>
      <c r="D18" s="14"/>
      <c r="E18" s="4"/>
      <c r="F18" s="18"/>
      <c r="G18" s="4"/>
    </row>
    <row r="19" spans="1:7" ht="15" customHeight="1">
      <c r="A19" s="12" t="s">
        <v>19</v>
      </c>
      <c r="B19" s="13">
        <f>SUM(B6:B17)</f>
        <v>67500</v>
      </c>
      <c r="C19" s="4"/>
      <c r="D19" s="14">
        <f>SUM(D6:D17)</f>
        <v>69587.259999999995</v>
      </c>
      <c r="E19" s="4"/>
      <c r="F19" s="13">
        <f>SUM(F6:F17)</f>
        <v>77150</v>
      </c>
      <c r="G19" s="4"/>
    </row>
    <row r="20" spans="1:7" ht="15" customHeight="1">
      <c r="A20" s="19"/>
      <c r="B20" s="15"/>
      <c r="C20" s="4"/>
      <c r="D20" s="14"/>
      <c r="E20" s="4"/>
      <c r="F20" s="15"/>
      <c r="G20" s="4"/>
    </row>
    <row r="21" spans="1:7" ht="15" customHeight="1">
      <c r="A21" s="6" t="s">
        <v>20</v>
      </c>
      <c r="B21" s="20"/>
      <c r="C21" s="4"/>
      <c r="D21" s="14"/>
      <c r="E21" s="4"/>
      <c r="F21" s="20"/>
      <c r="G21" s="4"/>
    </row>
    <row r="22" spans="1:7" ht="15" customHeight="1">
      <c r="A22" s="12" t="s">
        <v>21</v>
      </c>
      <c r="B22" s="21">
        <v>500</v>
      </c>
      <c r="C22" s="4"/>
      <c r="D22" s="14">
        <v>230</v>
      </c>
      <c r="E22" s="4"/>
      <c r="F22" s="13">
        <v>500</v>
      </c>
      <c r="G22" s="4"/>
    </row>
    <row r="23" spans="1:7" ht="15" customHeight="1">
      <c r="A23" s="12" t="s">
        <v>22</v>
      </c>
      <c r="B23" s="15">
        <v>0</v>
      </c>
      <c r="C23" s="4"/>
      <c r="D23" s="14">
        <v>0</v>
      </c>
      <c r="E23" s="4"/>
      <c r="F23" s="15">
        <v>0</v>
      </c>
      <c r="G23" s="4"/>
    </row>
    <row r="24" spans="1:7" ht="15" customHeight="1">
      <c r="A24" s="12" t="s">
        <v>7</v>
      </c>
      <c r="B24" s="15">
        <v>250</v>
      </c>
      <c r="C24" s="4"/>
      <c r="D24" s="14">
        <v>0</v>
      </c>
      <c r="E24" s="4"/>
      <c r="F24" s="15">
        <v>100</v>
      </c>
      <c r="G24" s="4"/>
    </row>
    <row r="25" spans="1:7" ht="15" customHeight="1">
      <c r="A25" s="12" t="s">
        <v>23</v>
      </c>
      <c r="B25" s="15">
        <v>0</v>
      </c>
      <c r="C25" s="4"/>
      <c r="D25" s="14">
        <v>0</v>
      </c>
      <c r="E25" s="4"/>
      <c r="F25" s="15">
        <v>0</v>
      </c>
      <c r="G25" s="4"/>
    </row>
    <row r="26" spans="1:7" ht="15" customHeight="1">
      <c r="A26" s="12" t="s">
        <v>24</v>
      </c>
      <c r="B26" s="15">
        <v>400</v>
      </c>
      <c r="C26" s="4"/>
      <c r="D26" s="14">
        <v>198</v>
      </c>
      <c r="E26" s="4"/>
      <c r="F26" s="15">
        <v>500</v>
      </c>
      <c r="G26" s="4"/>
    </row>
    <row r="27" spans="1:7" ht="15" customHeight="1">
      <c r="A27" s="12" t="s">
        <v>25</v>
      </c>
      <c r="B27" s="15">
        <v>700</v>
      </c>
      <c r="C27" s="4"/>
      <c r="D27" s="14">
        <f>721.55-89.58</f>
        <v>631.96999999999991</v>
      </c>
      <c r="E27" s="4"/>
      <c r="F27" s="15">
        <v>400</v>
      </c>
      <c r="G27" s="4"/>
    </row>
    <row r="28" spans="1:7" ht="15" customHeight="1">
      <c r="A28" s="12" t="s">
        <v>26</v>
      </c>
      <c r="B28" s="15">
        <v>650</v>
      </c>
      <c r="C28" s="4"/>
      <c r="D28" s="14">
        <v>650</v>
      </c>
      <c r="E28" s="4"/>
      <c r="F28" s="15">
        <v>500</v>
      </c>
      <c r="G28" s="4"/>
    </row>
    <row r="29" spans="1:7" ht="15" customHeight="1">
      <c r="A29" s="12" t="s">
        <v>27</v>
      </c>
      <c r="B29" s="15">
        <v>300</v>
      </c>
      <c r="C29" s="4"/>
      <c r="D29" s="14">
        <v>0</v>
      </c>
      <c r="E29" s="4"/>
      <c r="F29" s="15">
        <v>300</v>
      </c>
      <c r="G29" s="4"/>
    </row>
    <row r="30" spans="1:7" ht="15" customHeight="1">
      <c r="A30" s="12" t="s">
        <v>28</v>
      </c>
      <c r="B30" s="15">
        <v>100</v>
      </c>
      <c r="C30" s="4"/>
      <c r="D30" s="14">
        <v>59.8</v>
      </c>
      <c r="E30" s="4"/>
      <c r="F30" s="15">
        <v>0</v>
      </c>
      <c r="G30" s="4"/>
    </row>
    <row r="31" spans="1:7" ht="15" customHeight="1">
      <c r="A31" s="12" t="s">
        <v>29</v>
      </c>
      <c r="B31" s="15">
        <v>100</v>
      </c>
      <c r="C31" s="4"/>
      <c r="D31" s="14">
        <v>89.68</v>
      </c>
      <c r="E31" s="4"/>
      <c r="F31" s="15">
        <v>100</v>
      </c>
      <c r="G31" s="4"/>
    </row>
    <row r="32" spans="1:7" ht="15" customHeight="1">
      <c r="A32" s="12" t="s">
        <v>30</v>
      </c>
      <c r="B32" s="15">
        <v>100</v>
      </c>
      <c r="C32" s="4"/>
      <c r="D32" s="14">
        <v>0</v>
      </c>
      <c r="E32" s="4"/>
      <c r="F32" s="15">
        <v>100</v>
      </c>
      <c r="G32" s="4"/>
    </row>
    <row r="33" spans="1:7" ht="15" customHeight="1">
      <c r="A33" s="12" t="s">
        <v>31</v>
      </c>
      <c r="B33" s="15">
        <v>0</v>
      </c>
      <c r="C33" s="4"/>
      <c r="D33" s="14">
        <v>0</v>
      </c>
      <c r="E33" s="4"/>
      <c r="F33" s="15">
        <v>100</v>
      </c>
      <c r="G33" s="4"/>
    </row>
    <row r="34" spans="1:7" ht="15" customHeight="1">
      <c r="A34" s="12" t="s">
        <v>10</v>
      </c>
      <c r="B34" s="15">
        <v>3000</v>
      </c>
      <c r="C34" s="4"/>
      <c r="D34" s="14">
        <v>0</v>
      </c>
      <c r="E34" s="4"/>
      <c r="F34" s="15">
        <v>5000</v>
      </c>
      <c r="G34" s="4"/>
    </row>
    <row r="35" spans="1:7" ht="15" customHeight="1">
      <c r="A35" s="12" t="s">
        <v>32</v>
      </c>
      <c r="B35" s="15">
        <v>1500</v>
      </c>
      <c r="C35" s="4"/>
      <c r="D35" s="14">
        <f>31*50</f>
        <v>1550</v>
      </c>
      <c r="E35" s="4"/>
      <c r="F35" s="15">
        <v>1500</v>
      </c>
      <c r="G35" s="4"/>
    </row>
    <row r="36" spans="1:7" ht="15" customHeight="1">
      <c r="A36" s="12" t="s">
        <v>33</v>
      </c>
      <c r="B36" s="15">
        <v>500</v>
      </c>
      <c r="C36" s="4"/>
      <c r="D36" s="14">
        <v>789.6</v>
      </c>
      <c r="E36" s="4"/>
      <c r="F36" s="15">
        <v>500</v>
      </c>
      <c r="G36" s="4"/>
    </row>
    <row r="37" spans="1:7" ht="15" customHeight="1">
      <c r="A37" s="12" t="s">
        <v>34</v>
      </c>
      <c r="B37" s="15">
        <v>500</v>
      </c>
      <c r="C37" s="4"/>
      <c r="D37" s="14">
        <v>0</v>
      </c>
      <c r="E37" s="4"/>
      <c r="F37" s="15">
        <v>0</v>
      </c>
      <c r="G37" s="4"/>
    </row>
    <row r="38" spans="1:7" ht="15" customHeight="1">
      <c r="A38" s="12" t="s">
        <v>11</v>
      </c>
      <c r="B38" s="15">
        <v>0</v>
      </c>
      <c r="C38" s="4"/>
      <c r="D38" s="14">
        <v>0</v>
      </c>
      <c r="E38" s="4"/>
      <c r="F38" s="15">
        <v>50</v>
      </c>
      <c r="G38" s="4"/>
    </row>
    <row r="39" spans="1:7" ht="15" customHeight="1">
      <c r="A39" s="12" t="s">
        <v>12</v>
      </c>
      <c r="B39" s="15">
        <v>0</v>
      </c>
      <c r="C39" s="4"/>
      <c r="D39" s="14">
        <v>0</v>
      </c>
      <c r="E39" s="4"/>
      <c r="F39" s="15">
        <v>0</v>
      </c>
      <c r="G39" s="4"/>
    </row>
    <row r="40" spans="1:7" ht="15" customHeight="1">
      <c r="A40" s="12" t="s">
        <v>35</v>
      </c>
      <c r="B40" s="15">
        <v>0</v>
      </c>
      <c r="C40" s="4"/>
      <c r="D40" s="14">
        <v>58.7</v>
      </c>
      <c r="E40" s="4"/>
      <c r="F40" s="15">
        <v>750</v>
      </c>
      <c r="G40" s="4"/>
    </row>
    <row r="41" spans="1:7" ht="15" customHeight="1">
      <c r="A41" s="12" t="s">
        <v>36</v>
      </c>
      <c r="B41" s="15">
        <v>0</v>
      </c>
      <c r="C41" s="4"/>
      <c r="D41" s="14">
        <v>864.66</v>
      </c>
      <c r="E41" s="4"/>
      <c r="F41" s="15">
        <v>0</v>
      </c>
      <c r="G41" s="4"/>
    </row>
    <row r="42" spans="1:7" ht="15" customHeight="1">
      <c r="A42" s="12" t="s">
        <v>37</v>
      </c>
      <c r="B42" s="15">
        <v>2500</v>
      </c>
      <c r="C42" s="4"/>
      <c r="D42" s="14">
        <v>4506.6000000000004</v>
      </c>
      <c r="E42" s="4"/>
      <c r="F42" s="15">
        <v>13475</v>
      </c>
      <c r="G42" s="4"/>
    </row>
    <row r="43" spans="1:7" ht="15" customHeight="1">
      <c r="A43" s="12" t="s">
        <v>38</v>
      </c>
      <c r="B43" s="15">
        <v>0</v>
      </c>
      <c r="C43" s="4"/>
      <c r="D43" s="14">
        <v>0</v>
      </c>
      <c r="E43" s="4"/>
      <c r="F43" s="15">
        <v>0</v>
      </c>
      <c r="G43" s="4"/>
    </row>
    <row r="44" spans="1:7" ht="15" customHeight="1">
      <c r="A44" s="12" t="s">
        <v>39</v>
      </c>
      <c r="B44" s="15">
        <v>750</v>
      </c>
      <c r="C44" s="4"/>
      <c r="D44" s="14">
        <v>730.3</v>
      </c>
      <c r="E44" s="4"/>
      <c r="F44" s="15">
        <v>1000</v>
      </c>
      <c r="G44" s="4"/>
    </row>
    <row r="45" spans="1:7" ht="15" customHeight="1">
      <c r="A45" s="12" t="s">
        <v>14</v>
      </c>
      <c r="B45" s="15">
        <v>15000</v>
      </c>
      <c r="C45" s="4"/>
      <c r="D45" s="14">
        <v>12304.68</v>
      </c>
      <c r="E45" s="4"/>
      <c r="F45" s="15">
        <v>20000</v>
      </c>
      <c r="G45" s="4"/>
    </row>
    <row r="46" spans="1:7" ht="15" customHeight="1">
      <c r="A46" s="12" t="s">
        <v>40</v>
      </c>
      <c r="B46" s="15">
        <v>0</v>
      </c>
      <c r="C46" s="4"/>
      <c r="D46" s="14">
        <v>0</v>
      </c>
      <c r="E46" s="4"/>
      <c r="F46" s="15">
        <v>50</v>
      </c>
      <c r="G46" s="4"/>
    </row>
    <row r="47" spans="1:7" ht="15" customHeight="1">
      <c r="A47" s="12" t="s">
        <v>41</v>
      </c>
      <c r="B47" s="15">
        <v>0</v>
      </c>
      <c r="C47" s="4"/>
      <c r="D47" s="14">
        <v>0</v>
      </c>
      <c r="E47" s="4"/>
      <c r="F47" s="15">
        <v>50</v>
      </c>
      <c r="G47" s="4"/>
    </row>
    <row r="48" spans="1:7" ht="15" customHeight="1">
      <c r="A48" s="12" t="s">
        <v>42</v>
      </c>
      <c r="B48" s="15">
        <v>0</v>
      </c>
      <c r="C48" s="4"/>
      <c r="D48" s="14">
        <v>0</v>
      </c>
      <c r="E48" s="4"/>
      <c r="F48" s="15">
        <v>400</v>
      </c>
      <c r="G48" s="4"/>
    </row>
    <row r="49" spans="1:7" ht="15" customHeight="1">
      <c r="A49" s="12" t="s">
        <v>43</v>
      </c>
      <c r="B49" s="15">
        <v>300</v>
      </c>
      <c r="C49" s="4"/>
      <c r="D49" s="14">
        <v>9.8000000000000007</v>
      </c>
      <c r="E49" s="4"/>
      <c r="F49" s="15">
        <v>300</v>
      </c>
      <c r="G49" s="4"/>
    </row>
    <row r="50" spans="1:7" ht="15" customHeight="1">
      <c r="A50" s="12" t="s">
        <v>44</v>
      </c>
      <c r="B50" s="15">
        <v>0</v>
      </c>
      <c r="C50" s="4"/>
      <c r="D50" s="14">
        <v>0</v>
      </c>
      <c r="E50" s="4"/>
      <c r="F50" s="15">
        <v>0</v>
      </c>
      <c r="G50" s="4"/>
    </row>
    <row r="51" spans="1:7" ht="15" customHeight="1">
      <c r="A51" s="12" t="s">
        <v>15</v>
      </c>
      <c r="B51" s="15">
        <v>7000</v>
      </c>
      <c r="C51" s="4"/>
      <c r="D51" s="14">
        <v>6744.51</v>
      </c>
      <c r="E51" s="4"/>
      <c r="F51" s="15">
        <v>400</v>
      </c>
      <c r="G51" s="4"/>
    </row>
    <row r="52" spans="1:7" ht="15" customHeight="1">
      <c r="A52" s="12" t="s">
        <v>45</v>
      </c>
      <c r="B52" s="15">
        <v>0</v>
      </c>
      <c r="C52" s="4"/>
      <c r="D52" s="14">
        <v>0</v>
      </c>
      <c r="E52" s="4"/>
      <c r="F52" s="15">
        <v>400</v>
      </c>
      <c r="G52" s="4"/>
    </row>
    <row r="53" spans="1:7" ht="15" customHeight="1">
      <c r="A53" s="12" t="s">
        <v>16</v>
      </c>
      <c r="B53" s="15">
        <v>300</v>
      </c>
      <c r="C53" s="4"/>
      <c r="D53" s="14">
        <v>294.5</v>
      </c>
      <c r="E53" s="4"/>
      <c r="F53" s="15">
        <v>300</v>
      </c>
      <c r="G53" s="4"/>
    </row>
    <row r="54" spans="1:7" ht="15" customHeight="1">
      <c r="A54" s="12" t="s">
        <v>46</v>
      </c>
      <c r="B54" s="15">
        <v>1250</v>
      </c>
      <c r="C54" s="4"/>
      <c r="D54" s="14">
        <v>824.98</v>
      </c>
      <c r="E54" s="4"/>
      <c r="F54" s="15">
        <v>1250</v>
      </c>
      <c r="G54" s="22" t="s">
        <v>47</v>
      </c>
    </row>
    <row r="55" spans="1:7" ht="15" customHeight="1">
      <c r="A55" s="12" t="s">
        <v>48</v>
      </c>
      <c r="B55" s="15">
        <v>5000</v>
      </c>
      <c r="C55" s="4"/>
      <c r="D55" s="14">
        <v>0</v>
      </c>
      <c r="E55" s="4"/>
      <c r="F55" s="15">
        <v>5000</v>
      </c>
      <c r="G55" s="22" t="s">
        <v>49</v>
      </c>
    </row>
    <row r="56" spans="1:7" ht="15" customHeight="1">
      <c r="A56" s="12" t="s">
        <v>50</v>
      </c>
      <c r="B56" s="15">
        <v>1000</v>
      </c>
      <c r="C56" s="4"/>
      <c r="D56" s="14">
        <v>409.18</v>
      </c>
      <c r="E56" s="4"/>
      <c r="F56" s="15">
        <v>3000</v>
      </c>
      <c r="G56" s="4"/>
    </row>
    <row r="57" spans="1:7" ht="15" customHeight="1">
      <c r="A57" s="12" t="s">
        <v>51</v>
      </c>
      <c r="B57" s="15">
        <v>1200</v>
      </c>
      <c r="C57" s="4"/>
      <c r="D57" s="14">
        <v>536.4</v>
      </c>
      <c r="E57" s="4"/>
      <c r="F57" s="15">
        <v>1200</v>
      </c>
      <c r="G57" s="4"/>
    </row>
    <row r="58" spans="1:7" ht="15" customHeight="1">
      <c r="A58" s="12" t="s">
        <v>52</v>
      </c>
      <c r="B58" s="15">
        <v>1000</v>
      </c>
      <c r="C58" s="4"/>
      <c r="D58" s="14">
        <v>802.61</v>
      </c>
      <c r="E58" s="4"/>
      <c r="F58" s="15">
        <v>1800</v>
      </c>
      <c r="G58" s="4"/>
    </row>
    <row r="59" spans="1:7" ht="15" customHeight="1">
      <c r="A59" s="12" t="s">
        <v>53</v>
      </c>
      <c r="B59" s="15">
        <f>B56+B57+B58</f>
        <v>3200</v>
      </c>
      <c r="C59" s="4"/>
      <c r="D59" s="14">
        <f>SUM(D56:D58)</f>
        <v>1748.19</v>
      </c>
      <c r="E59" s="4"/>
      <c r="F59" s="15">
        <f>F56+F57+F58</f>
        <v>6000</v>
      </c>
      <c r="G59" s="22" t="s">
        <v>54</v>
      </c>
    </row>
    <row r="60" spans="1:7" ht="15" customHeight="1">
      <c r="A60" s="12" t="s">
        <v>55</v>
      </c>
      <c r="B60" s="15">
        <v>0</v>
      </c>
      <c r="C60" s="4"/>
      <c r="D60" s="14">
        <v>0</v>
      </c>
      <c r="E60" s="4"/>
      <c r="F60" s="15">
        <v>600</v>
      </c>
      <c r="G60" s="4"/>
    </row>
    <row r="61" spans="1:7" ht="15" customHeight="1">
      <c r="A61" s="12" t="s">
        <v>56</v>
      </c>
      <c r="B61" s="15">
        <v>14000</v>
      </c>
      <c r="C61" s="4"/>
      <c r="D61" s="14">
        <v>13390.99</v>
      </c>
      <c r="E61" s="4"/>
      <c r="F61" s="15">
        <v>16500</v>
      </c>
      <c r="G61" s="4"/>
    </row>
    <row r="62" spans="1:7" ht="15" customHeight="1">
      <c r="A62" s="12" t="s">
        <v>57</v>
      </c>
      <c r="B62" s="15">
        <v>100</v>
      </c>
      <c r="C62" s="4"/>
      <c r="D62" s="14">
        <v>0</v>
      </c>
      <c r="E62" s="4"/>
      <c r="F62" s="15">
        <v>100</v>
      </c>
      <c r="G62" s="4"/>
    </row>
    <row r="63" spans="1:7" ht="15" customHeight="1">
      <c r="A63" s="12" t="s">
        <v>58</v>
      </c>
      <c r="B63" s="15">
        <v>0</v>
      </c>
      <c r="C63" s="4"/>
      <c r="D63" s="14">
        <v>0</v>
      </c>
      <c r="E63" s="4"/>
      <c r="F63" s="15">
        <v>0</v>
      </c>
      <c r="G63" s="4"/>
    </row>
    <row r="64" spans="1:7" ht="15" customHeight="1">
      <c r="A64" s="12" t="s">
        <v>59</v>
      </c>
      <c r="B64" s="15">
        <v>10000</v>
      </c>
      <c r="C64" s="22" t="s">
        <v>60</v>
      </c>
      <c r="D64" s="14">
        <f>22934.62-864.66</f>
        <v>22069.96</v>
      </c>
      <c r="E64" s="4"/>
      <c r="F64" s="15">
        <v>0</v>
      </c>
      <c r="G64" s="22" t="s">
        <v>61</v>
      </c>
    </row>
    <row r="65" spans="1:7" ht="15" customHeight="1">
      <c r="A65" s="12" t="s">
        <v>62</v>
      </c>
      <c r="B65" s="16">
        <v>0</v>
      </c>
      <c r="C65" s="4"/>
      <c r="D65" s="14">
        <v>0</v>
      </c>
      <c r="E65" s="4"/>
      <c r="F65" s="16">
        <v>0</v>
      </c>
      <c r="G65" s="4"/>
    </row>
    <row r="66" spans="1:7" ht="15" customHeight="1">
      <c r="A66" s="17"/>
      <c r="B66" s="18"/>
      <c r="C66" s="4"/>
      <c r="D66" s="14"/>
      <c r="E66" s="4"/>
      <c r="F66" s="18"/>
      <c r="G66" s="4"/>
    </row>
    <row r="67" spans="1:7" ht="15" customHeight="1">
      <c r="A67" s="12" t="s">
        <v>63</v>
      </c>
      <c r="B67" s="23">
        <f>SUM(B22:B65)-B59</f>
        <v>68000</v>
      </c>
      <c r="C67" s="4"/>
      <c r="D67" s="14">
        <v>75190.95</v>
      </c>
      <c r="E67" s="4"/>
      <c r="F67" s="23">
        <f>SUM(F22:F65)-F59</f>
        <v>76225</v>
      </c>
      <c r="G67" s="4"/>
    </row>
    <row r="68" spans="1:7" ht="15" customHeight="1">
      <c r="A68" s="17"/>
      <c r="B68" s="18"/>
      <c r="C68" s="4"/>
      <c r="D68" s="14"/>
      <c r="E68" s="4"/>
      <c r="F68" s="18"/>
      <c r="G68" s="4"/>
    </row>
    <row r="69" spans="1:7" ht="15" customHeight="1">
      <c r="A69" s="6" t="s">
        <v>64</v>
      </c>
      <c r="B69" s="24">
        <f>B19-B67</f>
        <v>-500</v>
      </c>
      <c r="C69" s="4"/>
      <c r="D69" s="25">
        <f>D19-D67</f>
        <v>-5603.6900000000023</v>
      </c>
      <c r="E69" s="4"/>
      <c r="F69" s="26">
        <f>F19-F67</f>
        <v>925</v>
      </c>
      <c r="G69" s="4"/>
    </row>
    <row r="70" spans="1:7" ht="15" customHeight="1">
      <c r="A70" s="27"/>
      <c r="B70" s="28"/>
      <c r="C70" s="4"/>
      <c r="D70" s="5"/>
      <c r="E70" s="4"/>
      <c r="F70" s="28"/>
      <c r="G70" s="4"/>
    </row>
    <row r="71" spans="1:7" ht="15" customHeight="1">
      <c r="A71" s="19"/>
      <c r="B71" s="29"/>
      <c r="C71" s="4"/>
      <c r="D71" s="5"/>
      <c r="E71" s="4"/>
      <c r="F71" s="29"/>
      <c r="G71" s="4"/>
    </row>
    <row r="72" spans="1:7" ht="15" customHeight="1">
      <c r="A72" s="30" t="s">
        <v>65</v>
      </c>
      <c r="B72" s="31"/>
      <c r="C72" s="4"/>
      <c r="D72" s="5"/>
      <c r="E72" s="4"/>
      <c r="F72" s="31"/>
      <c r="G72" s="4"/>
    </row>
    <row r="73" spans="1:7" ht="15" customHeight="1">
      <c r="A73" s="32"/>
      <c r="B73" s="31"/>
      <c r="C73" s="4"/>
      <c r="D73" s="5"/>
      <c r="E73" s="4"/>
      <c r="F73" s="31"/>
      <c r="G73" s="4"/>
    </row>
    <row r="74" spans="1:7" ht="15" customHeight="1">
      <c r="A74" s="30" t="s">
        <v>7</v>
      </c>
      <c r="B74" s="31"/>
      <c r="C74" s="4"/>
      <c r="D74" s="5"/>
      <c r="E74" s="4"/>
      <c r="F74" s="31"/>
      <c r="G74" s="4"/>
    </row>
    <row r="75" spans="1:7" ht="15" customHeight="1">
      <c r="A75" s="12" t="s">
        <v>66</v>
      </c>
      <c r="B75" s="13">
        <f>B6</f>
        <v>3000</v>
      </c>
      <c r="C75" s="4"/>
      <c r="D75" s="5"/>
      <c r="E75" s="4"/>
      <c r="F75" s="13">
        <f>F6</f>
        <v>3000</v>
      </c>
      <c r="G75" s="4"/>
    </row>
    <row r="76" spans="1:7" ht="15" customHeight="1">
      <c r="A76" s="12" t="s">
        <v>67</v>
      </c>
      <c r="B76" s="16">
        <f>B24</f>
        <v>250</v>
      </c>
      <c r="C76" s="4"/>
      <c r="D76" s="5"/>
      <c r="E76" s="4"/>
      <c r="F76" s="16">
        <f>F24</f>
        <v>100</v>
      </c>
      <c r="G76" s="4"/>
    </row>
    <row r="77" spans="1:7" ht="15" customHeight="1">
      <c r="A77" s="12" t="s">
        <v>68</v>
      </c>
      <c r="B77" s="33">
        <f>B75-B76</f>
        <v>2750</v>
      </c>
      <c r="C77" s="4"/>
      <c r="D77" s="5"/>
      <c r="E77" s="4"/>
      <c r="F77" s="33">
        <f>F75-F76</f>
        <v>2900</v>
      </c>
      <c r="G77" s="4"/>
    </row>
    <row r="78" spans="1:7" ht="15" customHeight="1">
      <c r="A78" s="34"/>
      <c r="B78" s="35"/>
      <c r="C78" s="4"/>
      <c r="D78" s="5"/>
      <c r="E78" s="4"/>
      <c r="F78" s="35"/>
      <c r="G78" s="4"/>
    </row>
    <row r="79" spans="1:7" ht="15" customHeight="1">
      <c r="A79" s="30" t="s">
        <v>8</v>
      </c>
      <c r="B79" s="36"/>
      <c r="C79" s="4"/>
      <c r="D79" s="5"/>
      <c r="E79" s="4"/>
      <c r="F79" s="36"/>
      <c r="G79" s="4"/>
    </row>
    <row r="80" spans="1:7" ht="15" customHeight="1">
      <c r="A80" s="12" t="s">
        <v>66</v>
      </c>
      <c r="B80" s="13">
        <f>B7</f>
        <v>1000</v>
      </c>
      <c r="C80" s="4"/>
      <c r="D80" s="5"/>
      <c r="E80" s="4"/>
      <c r="F80" s="13">
        <f>F7</f>
        <v>750</v>
      </c>
      <c r="G80" s="4"/>
    </row>
    <row r="81" spans="1:7" ht="15" customHeight="1">
      <c r="A81" s="12" t="s">
        <v>67</v>
      </c>
      <c r="B81" s="16">
        <f>B28</f>
        <v>650</v>
      </c>
      <c r="C81" s="4"/>
      <c r="D81" s="5"/>
      <c r="E81" s="4"/>
      <c r="F81" s="16">
        <f>F28</f>
        <v>500</v>
      </c>
      <c r="G81" s="4"/>
    </row>
    <row r="82" spans="1:7" ht="15" customHeight="1">
      <c r="A82" s="12" t="s">
        <v>68</v>
      </c>
      <c r="B82" s="33">
        <f>B80-B81</f>
        <v>350</v>
      </c>
      <c r="C82" s="4"/>
      <c r="D82" s="5"/>
      <c r="E82" s="4"/>
      <c r="F82" s="33">
        <f>F80-F81</f>
        <v>250</v>
      </c>
      <c r="G82" s="4"/>
    </row>
    <row r="83" spans="1:7" ht="15" customHeight="1">
      <c r="A83" s="17"/>
      <c r="B83" s="19"/>
      <c r="C83" s="4"/>
      <c r="D83" s="5"/>
      <c r="E83" s="4"/>
      <c r="F83" s="19"/>
      <c r="G83" s="4"/>
    </row>
    <row r="84" spans="1:7" ht="15" customHeight="1">
      <c r="A84" s="30" t="s">
        <v>9</v>
      </c>
      <c r="B84" s="19"/>
      <c r="C84" s="4"/>
      <c r="D84" s="5"/>
      <c r="E84" s="4"/>
      <c r="F84" s="19"/>
      <c r="G84" s="4"/>
    </row>
    <row r="85" spans="1:7" ht="15" customHeight="1">
      <c r="A85" s="12" t="s">
        <v>66</v>
      </c>
      <c r="B85" s="15">
        <f>B8</f>
        <v>0</v>
      </c>
      <c r="C85" s="4"/>
      <c r="D85" s="5"/>
      <c r="E85" s="4"/>
      <c r="F85" s="15">
        <f>F8</f>
        <v>0</v>
      </c>
      <c r="G85" s="4"/>
    </row>
    <row r="86" spans="1:7" ht="15" customHeight="1">
      <c r="A86" s="17"/>
      <c r="B86" s="19"/>
      <c r="C86" s="4"/>
      <c r="D86" s="5"/>
      <c r="E86" s="4"/>
      <c r="F86" s="19"/>
      <c r="G86" s="4"/>
    </row>
    <row r="87" spans="1:7" ht="15" customHeight="1">
      <c r="A87" s="30" t="s">
        <v>10</v>
      </c>
      <c r="B87" s="19"/>
      <c r="C87" s="4"/>
      <c r="D87" s="5"/>
      <c r="E87" s="4"/>
      <c r="F87" s="19"/>
      <c r="G87" s="4"/>
    </row>
    <row r="88" spans="1:7" ht="15" customHeight="1">
      <c r="A88" s="12" t="s">
        <v>66</v>
      </c>
      <c r="B88" s="13">
        <f>B9</f>
        <v>3400</v>
      </c>
      <c r="C88" s="4"/>
      <c r="D88" s="5"/>
      <c r="E88" s="4"/>
      <c r="F88" s="13">
        <f>F9</f>
        <v>3400</v>
      </c>
      <c r="G88" s="4"/>
    </row>
    <row r="89" spans="1:7" ht="15" customHeight="1">
      <c r="A89" s="12" t="s">
        <v>67</v>
      </c>
      <c r="B89" s="16">
        <f>B34</f>
        <v>3000</v>
      </c>
      <c r="C89" s="4"/>
      <c r="D89" s="5"/>
      <c r="E89" s="4"/>
      <c r="F89" s="16">
        <f>F34</f>
        <v>5000</v>
      </c>
      <c r="G89" s="4"/>
    </row>
    <row r="90" spans="1:7" ht="15" customHeight="1">
      <c r="A90" s="12" t="s">
        <v>68</v>
      </c>
      <c r="B90" s="33">
        <f>B88-B89</f>
        <v>400</v>
      </c>
      <c r="C90" s="4"/>
      <c r="D90" s="5"/>
      <c r="E90" s="4"/>
      <c r="F90" s="33">
        <f>F88-F89</f>
        <v>-1600</v>
      </c>
      <c r="G90" s="4"/>
    </row>
    <row r="91" spans="1:7" ht="15" customHeight="1">
      <c r="A91" s="17"/>
      <c r="B91" s="19"/>
      <c r="C91" s="4"/>
      <c r="D91" s="5"/>
      <c r="E91" s="4"/>
      <c r="F91" s="19"/>
      <c r="G91" s="4"/>
    </row>
    <row r="92" spans="1:7" ht="15" customHeight="1">
      <c r="A92" s="30" t="s">
        <v>11</v>
      </c>
      <c r="B92" s="36"/>
      <c r="C92" s="4"/>
      <c r="D92" s="5"/>
      <c r="E92" s="4"/>
      <c r="F92" s="36"/>
      <c r="G92" s="4"/>
    </row>
    <row r="93" spans="1:7" ht="15" customHeight="1">
      <c r="A93" s="12" t="s">
        <v>66</v>
      </c>
      <c r="B93" s="13">
        <f>B10</f>
        <v>7000</v>
      </c>
      <c r="C93" s="4"/>
      <c r="D93" s="5"/>
      <c r="E93" s="4"/>
      <c r="F93" s="13">
        <f>F10</f>
        <v>7000</v>
      </c>
      <c r="G93" s="4"/>
    </row>
    <row r="94" spans="1:7" ht="15" customHeight="1">
      <c r="A94" s="12" t="s">
        <v>67</v>
      </c>
      <c r="B94" s="16">
        <f>B38</f>
        <v>0</v>
      </c>
      <c r="C94" s="4"/>
      <c r="D94" s="5"/>
      <c r="E94" s="4"/>
      <c r="F94" s="16">
        <f>F38</f>
        <v>50</v>
      </c>
      <c r="G94" s="4"/>
    </row>
    <row r="95" spans="1:7" ht="15" customHeight="1">
      <c r="A95" s="12" t="s">
        <v>68</v>
      </c>
      <c r="B95" s="33">
        <f>B93-B94</f>
        <v>7000</v>
      </c>
      <c r="C95" s="4"/>
      <c r="D95" s="5"/>
      <c r="E95" s="4"/>
      <c r="F95" s="33">
        <f>F93-F94</f>
        <v>6950</v>
      </c>
      <c r="G95" s="4"/>
    </row>
    <row r="96" spans="1:7" ht="15" customHeight="1">
      <c r="A96" s="17"/>
      <c r="B96" s="19"/>
      <c r="C96" s="4"/>
      <c r="D96" s="5"/>
      <c r="E96" s="4"/>
      <c r="F96" s="19"/>
      <c r="G96" s="4"/>
    </row>
    <row r="97" spans="1:7" ht="15" customHeight="1">
      <c r="A97" s="30" t="s">
        <v>12</v>
      </c>
      <c r="B97" s="36"/>
      <c r="C97" s="4"/>
      <c r="D97" s="5"/>
      <c r="E97" s="4"/>
      <c r="F97" s="36"/>
      <c r="G97" s="4"/>
    </row>
    <row r="98" spans="1:7" ht="15" customHeight="1">
      <c r="A98" s="12" t="s">
        <v>66</v>
      </c>
      <c r="B98" s="13">
        <f>B11</f>
        <v>10000</v>
      </c>
      <c r="C98" s="4"/>
      <c r="D98" s="5"/>
      <c r="E98" s="4"/>
      <c r="F98" s="13">
        <f>F11</f>
        <v>11000</v>
      </c>
      <c r="G98" s="4"/>
    </row>
    <row r="99" spans="1:7" ht="15" customHeight="1">
      <c r="A99" s="12" t="s">
        <v>67</v>
      </c>
      <c r="B99" s="16">
        <f>B39</f>
        <v>0</v>
      </c>
      <c r="C99" s="4"/>
      <c r="D99" s="5"/>
      <c r="E99" s="4"/>
      <c r="F99" s="16">
        <f>F39</f>
        <v>0</v>
      </c>
      <c r="G99" s="4"/>
    </row>
    <row r="100" spans="1:7" ht="15" customHeight="1">
      <c r="A100" s="12" t="s">
        <v>68</v>
      </c>
      <c r="B100" s="33">
        <f>B98-B99</f>
        <v>10000</v>
      </c>
      <c r="C100" s="4"/>
      <c r="D100" s="5"/>
      <c r="E100" s="4"/>
      <c r="F100" s="33">
        <f>F98-F99</f>
        <v>11000</v>
      </c>
      <c r="G100" s="4"/>
    </row>
    <row r="101" spans="1:7" ht="15" customHeight="1">
      <c r="A101" s="17"/>
      <c r="B101" s="19"/>
      <c r="C101" s="4"/>
      <c r="D101" s="5"/>
      <c r="E101" s="4"/>
      <c r="F101" s="19"/>
      <c r="G101" s="4"/>
    </row>
    <row r="102" spans="1:7" ht="15" customHeight="1">
      <c r="A102" s="30" t="s">
        <v>13</v>
      </c>
      <c r="B102" s="36"/>
      <c r="C102" s="4"/>
      <c r="D102" s="5"/>
      <c r="E102" s="4"/>
      <c r="F102" s="36"/>
      <c r="G102" s="4"/>
    </row>
    <row r="103" spans="1:7" ht="15" customHeight="1">
      <c r="A103" s="12" t="s">
        <v>66</v>
      </c>
      <c r="B103" s="13">
        <f>B12</f>
        <v>2600</v>
      </c>
      <c r="C103" s="4"/>
      <c r="D103" s="5"/>
      <c r="E103" s="4"/>
      <c r="F103" s="13">
        <f>F12</f>
        <v>2500</v>
      </c>
      <c r="G103" s="4"/>
    </row>
    <row r="104" spans="1:7" ht="15" customHeight="1">
      <c r="A104" s="17"/>
      <c r="B104" s="19"/>
      <c r="C104" s="4"/>
      <c r="D104" s="5"/>
      <c r="E104" s="4"/>
      <c r="F104" s="19"/>
      <c r="G104" s="4"/>
    </row>
    <row r="105" spans="1:7" ht="15" customHeight="1">
      <c r="A105" s="30" t="s">
        <v>14</v>
      </c>
      <c r="B105" s="36"/>
      <c r="C105" s="4"/>
      <c r="D105" s="5"/>
      <c r="E105" s="4"/>
      <c r="F105" s="36"/>
      <c r="G105" s="4"/>
    </row>
    <row r="106" spans="1:7" ht="15" customHeight="1">
      <c r="A106" s="12" t="s">
        <v>66</v>
      </c>
      <c r="B106" s="13">
        <f>B13</f>
        <v>14000</v>
      </c>
      <c r="C106" s="4"/>
      <c r="D106" s="5"/>
      <c r="E106" s="4"/>
      <c r="F106" s="13">
        <f>F13</f>
        <v>25000</v>
      </c>
      <c r="G106" s="4"/>
    </row>
    <row r="107" spans="1:7" ht="15" customHeight="1">
      <c r="A107" s="12" t="s">
        <v>67</v>
      </c>
      <c r="B107" s="16">
        <f>B45</f>
        <v>15000</v>
      </c>
      <c r="C107" s="4"/>
      <c r="D107" s="5"/>
      <c r="E107" s="4"/>
      <c r="F107" s="16">
        <f>F45</f>
        <v>20000</v>
      </c>
      <c r="G107" s="4"/>
    </row>
    <row r="108" spans="1:7" ht="15" customHeight="1">
      <c r="A108" s="12" t="s">
        <v>68</v>
      </c>
      <c r="B108" s="33">
        <f>B106-B107</f>
        <v>-1000</v>
      </c>
      <c r="C108" s="4"/>
      <c r="D108" s="5"/>
      <c r="E108" s="4"/>
      <c r="F108" s="33">
        <f>F106-F107</f>
        <v>5000</v>
      </c>
      <c r="G108" s="4"/>
    </row>
    <row r="109" spans="1:7" ht="15" customHeight="1">
      <c r="A109" s="37"/>
      <c r="B109" s="38"/>
      <c r="C109" s="4"/>
      <c r="D109" s="5"/>
      <c r="E109" s="4"/>
      <c r="F109" s="38"/>
      <c r="G109" s="4"/>
    </row>
    <row r="110" spans="1:7" ht="15" customHeight="1">
      <c r="A110" s="30" t="s">
        <v>15</v>
      </c>
      <c r="B110" s="36"/>
      <c r="C110" s="4"/>
      <c r="D110" s="5"/>
      <c r="E110" s="4"/>
      <c r="F110" s="36"/>
      <c r="G110" s="4"/>
    </row>
    <row r="111" spans="1:7" ht="15" customHeight="1">
      <c r="A111" s="12" t="s">
        <v>66</v>
      </c>
      <c r="B111" s="13">
        <f>B14</f>
        <v>12500</v>
      </c>
      <c r="C111" s="4"/>
      <c r="D111" s="5"/>
      <c r="E111" s="4"/>
      <c r="F111" s="13">
        <f>F14</f>
        <v>10000</v>
      </c>
      <c r="G111" s="4"/>
    </row>
    <row r="112" spans="1:7" ht="15" customHeight="1">
      <c r="A112" s="12" t="s">
        <v>67</v>
      </c>
      <c r="B112" s="16">
        <f>B51</f>
        <v>7000</v>
      </c>
      <c r="C112" s="4"/>
      <c r="D112" s="5"/>
      <c r="E112" s="4"/>
      <c r="F112" s="16">
        <f>F51</f>
        <v>400</v>
      </c>
      <c r="G112" s="4"/>
    </row>
    <row r="113" spans="1:7" ht="15" customHeight="1">
      <c r="A113" s="12" t="s">
        <v>68</v>
      </c>
      <c r="B113" s="33">
        <f>B111-B112</f>
        <v>5500</v>
      </c>
      <c r="C113" s="4"/>
      <c r="D113" s="5"/>
      <c r="E113" s="4"/>
      <c r="F113" s="33">
        <f>F111-F112</f>
        <v>9600</v>
      </c>
      <c r="G113" s="4"/>
    </row>
    <row r="114" spans="1:7" ht="15" customHeight="1">
      <c r="A114" s="17"/>
      <c r="B114" s="19"/>
      <c r="C114" s="4"/>
      <c r="D114" s="5"/>
      <c r="E114" s="4"/>
      <c r="F114" s="19"/>
      <c r="G114" s="4"/>
    </row>
    <row r="115" spans="1:7" ht="15" customHeight="1">
      <c r="A115" s="30" t="s">
        <v>16</v>
      </c>
      <c r="B115" s="36"/>
      <c r="C115" s="4"/>
      <c r="D115" s="5"/>
      <c r="E115" s="4"/>
      <c r="F115" s="36"/>
      <c r="G115" s="4"/>
    </row>
    <row r="116" spans="1:7" ht="15" customHeight="1">
      <c r="A116" s="12" t="s">
        <v>66</v>
      </c>
      <c r="B116" s="13">
        <f>B15</f>
        <v>1000</v>
      </c>
      <c r="C116" s="4"/>
      <c r="D116" s="5"/>
      <c r="E116" s="4"/>
      <c r="F116" s="13">
        <f>F15</f>
        <v>1000</v>
      </c>
      <c r="G116" s="4"/>
    </row>
    <row r="117" spans="1:7" ht="15" customHeight="1">
      <c r="A117" s="12" t="s">
        <v>67</v>
      </c>
      <c r="B117" s="16">
        <f>B53</f>
        <v>300</v>
      </c>
      <c r="C117" s="4"/>
      <c r="D117" s="5"/>
      <c r="E117" s="4"/>
      <c r="F117" s="16">
        <f>F53</f>
        <v>300</v>
      </c>
      <c r="G117" s="4"/>
    </row>
    <row r="118" spans="1:7" ht="15" customHeight="1">
      <c r="A118" s="12" t="s">
        <v>68</v>
      </c>
      <c r="B118" s="33">
        <f>B116-B117</f>
        <v>700</v>
      </c>
      <c r="C118" s="4"/>
      <c r="D118" s="5"/>
      <c r="E118" s="4"/>
      <c r="F118" s="33">
        <f>F116-F117</f>
        <v>700</v>
      </c>
      <c r="G118" s="4"/>
    </row>
    <row r="119" spans="1:7" ht="15" customHeight="1">
      <c r="A119" s="17"/>
      <c r="B119" s="19"/>
      <c r="C119" s="4"/>
      <c r="D119" s="5"/>
      <c r="E119" s="4"/>
      <c r="F119" s="19"/>
      <c r="G119" s="4"/>
    </row>
    <row r="120" spans="1:7" ht="15" customHeight="1">
      <c r="A120" s="30" t="s">
        <v>17</v>
      </c>
      <c r="B120" s="19"/>
      <c r="C120" s="4"/>
      <c r="D120" s="5"/>
      <c r="E120" s="4"/>
      <c r="F120" s="19"/>
      <c r="G120" s="4"/>
    </row>
    <row r="121" spans="1:7" ht="15" customHeight="1">
      <c r="A121" s="12" t="s">
        <v>66</v>
      </c>
      <c r="B121" s="13">
        <f>B16</f>
        <v>13000</v>
      </c>
      <c r="C121" s="4"/>
      <c r="D121" s="5"/>
      <c r="E121" s="4"/>
      <c r="F121" s="13">
        <f>F16</f>
        <v>13500</v>
      </c>
      <c r="G121" s="4"/>
    </row>
    <row r="122" spans="1:7" ht="15" customHeight="1">
      <c r="A122" s="12" t="s">
        <v>67</v>
      </c>
      <c r="B122" s="16">
        <f>B61</f>
        <v>14000</v>
      </c>
      <c r="C122" s="4"/>
      <c r="D122" s="5"/>
      <c r="E122" s="4"/>
      <c r="F122" s="16">
        <f>F61</f>
        <v>16500</v>
      </c>
      <c r="G122" s="4"/>
    </row>
    <row r="123" spans="1:7" ht="15" customHeight="1">
      <c r="A123" s="12" t="s">
        <v>68</v>
      </c>
      <c r="B123" s="33">
        <f>B121-B122</f>
        <v>-1000</v>
      </c>
      <c r="C123" s="4"/>
      <c r="D123" s="5"/>
      <c r="E123" s="4"/>
      <c r="F123" s="33">
        <f>F121-F122</f>
        <v>-3000</v>
      </c>
      <c r="G123" s="4"/>
    </row>
    <row r="124" spans="1:7" ht="15" customHeight="1">
      <c r="A124" s="17"/>
      <c r="B124" s="15"/>
      <c r="C124" s="4"/>
      <c r="D124" s="5"/>
      <c r="E124" s="4"/>
      <c r="F124" s="15"/>
      <c r="G124" s="4"/>
    </row>
    <row r="125" spans="1:7" ht="15" customHeight="1">
      <c r="A125" s="19"/>
      <c r="B125" s="15"/>
      <c r="C125" s="4"/>
      <c r="D125" s="5"/>
      <c r="E125" s="4"/>
      <c r="F125" s="15"/>
      <c r="G125" s="4"/>
    </row>
    <row r="126" spans="1:7" ht="15" customHeight="1">
      <c r="A126" s="17"/>
      <c r="B126" s="15"/>
      <c r="C126" s="4"/>
      <c r="D126" s="5"/>
      <c r="E126" s="4"/>
      <c r="F126" s="15"/>
      <c r="G126" s="4"/>
    </row>
    <row r="127" spans="1:7" ht="15" customHeight="1">
      <c r="A127" s="8"/>
      <c r="B127" s="15"/>
      <c r="C127" s="4"/>
      <c r="D127" s="5"/>
      <c r="E127" s="4"/>
      <c r="F127" s="15"/>
      <c r="G127" s="4"/>
    </row>
    <row r="128" spans="1:7" ht="15" customHeight="1">
      <c r="A128" s="8"/>
      <c r="B128" s="15"/>
      <c r="C128" s="4"/>
      <c r="D128" s="5"/>
      <c r="E128" s="4"/>
      <c r="F128" s="15"/>
      <c r="G128" s="4"/>
    </row>
    <row r="129" spans="1:7" ht="15" customHeight="1">
      <c r="A129" s="17"/>
      <c r="B129" s="15"/>
      <c r="C129" s="4"/>
      <c r="D129" s="5"/>
      <c r="E129" s="4"/>
      <c r="F129" s="15"/>
      <c r="G129" s="4"/>
    </row>
    <row r="130" spans="1:7" ht="15" customHeight="1">
      <c r="A130" s="17"/>
      <c r="B130" s="15"/>
      <c r="C130" s="4"/>
      <c r="D130" s="5"/>
      <c r="E130" s="4"/>
      <c r="F130" s="15"/>
      <c r="G130" s="4"/>
    </row>
  </sheetData>
  <pageMargins left="0.75" right="0.75" top="1" bottom="1" header="0.5" footer="0.5"/>
  <pageSetup scale="62"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2018-08-19T23:32:16Z</dcterms:created>
  <dcterms:modified xsi:type="dcterms:W3CDTF">2018-08-19T23:32:16Z</dcterms:modified>
</cp:coreProperties>
</file>